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kwiec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'1'!$A$1:$H$72</definedName>
  </definedNames>
  <calcPr calcId="152511"/>
</workbook>
</file>

<file path=xl/calcChain.xml><?xml version="1.0" encoding="utf-8"?>
<calcChain xmlns="http://schemas.openxmlformats.org/spreadsheetml/2006/main">
  <c r="F61" i="1" l="1"/>
  <c r="F65" i="1"/>
  <c r="F40" i="1"/>
  <c r="E40" i="1"/>
  <c r="F45" i="1"/>
  <c r="F44" i="1" s="1"/>
  <c r="E45" i="1"/>
  <c r="E44" i="1" s="1"/>
  <c r="E70" i="1" l="1"/>
  <c r="F29" i="1"/>
  <c r="E29" i="1"/>
  <c r="F34" i="1"/>
  <c r="E34" i="1"/>
  <c r="F5" i="1"/>
  <c r="E5" i="1"/>
  <c r="F9" i="1"/>
  <c r="E9" i="1"/>
  <c r="F47" i="1" l="1"/>
  <c r="F70" i="1" s="1"/>
  <c r="F48" i="1"/>
  <c r="F67" i="1"/>
  <c r="F62" i="1"/>
  <c r="F56" i="1"/>
  <c r="F49" i="1"/>
  <c r="F41" i="1"/>
  <c r="F42" i="1"/>
  <c r="F36" i="1"/>
  <c r="F37" i="1"/>
  <c r="F38" i="1"/>
  <c r="F30" i="1"/>
  <c r="F31" i="1"/>
  <c r="E25" i="1"/>
  <c r="E24" i="1"/>
  <c r="F14" i="1"/>
  <c r="F15" i="1"/>
  <c r="E14" i="1"/>
  <c r="E15" i="1"/>
  <c r="F19" i="1"/>
  <c r="E16" i="1"/>
  <c r="F7" i="1"/>
  <c r="E6" i="1"/>
  <c r="F6" i="1" l="1"/>
</calcChain>
</file>

<file path=xl/sharedStrings.xml><?xml version="1.0" encoding="utf-8"?>
<sst xmlns="http://schemas.openxmlformats.org/spreadsheetml/2006/main" count="97" uniqueCount="78">
  <si>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</si>
  <si>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</si>
  <si>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</si>
  <si>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</si>
  <si>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</si>
  <si>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</si>
  <si>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</si>
  <si>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</si>
  <si>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</si>
  <si>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</si>
  <si>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</si>
  <si>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</si>
  <si>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</si>
  <si>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</si>
  <si>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>80130</t>
  </si>
  <si>
    <t>Szkoły zawodowe</t>
  </si>
  <si>
    <t xml:space="preserve"> </t>
  </si>
  <si>
    <t xml:space="preserve">Pozostałe wydatki bieżące </t>
  </si>
  <si>
    <t>Wydatki bieżące - zakup materiałów drogowych</t>
  </si>
  <si>
    <t>1. Budowa chodnika w ul. Korczaka gm Radzymin</t>
  </si>
  <si>
    <t>3. Modernizacja drogi Kuligów - Józefów - Kowalicha - Marianów, gm Dąbrówka</t>
  </si>
  <si>
    <t>630</t>
  </si>
  <si>
    <t>63003</t>
  </si>
  <si>
    <t>Turystyka</t>
  </si>
  <si>
    <t>Zadania w zakresie upowszechniania turystyki</t>
  </si>
  <si>
    <t>Wydatki bieżace - projekt "Wyprawa z naturą i kulturą" finansowane środkami unijnymi</t>
  </si>
  <si>
    <t>Wydatki bieżace - projekt "Wyprawa z naturą i kulturą" finansowane środkami krajowymi</t>
  </si>
  <si>
    <t>758</t>
  </si>
  <si>
    <t>Różne rozliczenia</t>
  </si>
  <si>
    <t>Rezerwy ogólne i celowe</t>
  </si>
  <si>
    <t>75818</t>
  </si>
  <si>
    <t>Rezerwa ogólna</t>
  </si>
  <si>
    <t>Wydatki majątkowe</t>
  </si>
  <si>
    <t>Zakup i montaż małej infrastruktury turystycznej w ramach projektu "Wyprawa z naturą i kulturą" - część unijna</t>
  </si>
  <si>
    <t>Zakup i montaż małej infrastruktury turystycznej w ramach projektu "Wyprawa z naturą i kulturą" - część krajowa</t>
  </si>
  <si>
    <t>Zakupy inwestycyjne w ramach projektu "Wyprawa z naturą i kulturą" - część unijna</t>
  </si>
  <si>
    <t>Zakupy inwestycyjne w ramach projektu "Wyprawa z naturą i kulturą" - część krajowa</t>
  </si>
  <si>
    <t>Wydatki bieżące finansowane środkami z programu Leonardo da Vinci projekt "Praktyki zawodowe uczniów ZSTZ na rynkach pracy w Unii Europejskiej"</t>
  </si>
  <si>
    <t>Wydatki bieżące finansowane środkami z programu Leonardo da Vinci projekt "Praktyki zawodowe w Unii Europejskiej pierwszym krokiem do sukcesuna rynku pracy"</t>
  </si>
  <si>
    <t>851</t>
  </si>
  <si>
    <t>85111</t>
  </si>
  <si>
    <t>Ochrona zdrowia</t>
  </si>
  <si>
    <t>Szpitale ogólne</t>
  </si>
  <si>
    <t xml:space="preserve">Dotacje bieżące </t>
  </si>
  <si>
    <t>Dotacja dla Szpitala Powiatowego SZPZOZ na finansowanie kosztów kształcenia średniego personelu medycznego</t>
  </si>
  <si>
    <t>852</t>
  </si>
  <si>
    <t>Pomoc społeczna</t>
  </si>
  <si>
    <t>85201</t>
  </si>
  <si>
    <t>Placówki opiekuńczo - wychowawcze</t>
  </si>
  <si>
    <t>Wydatki bieżące Domu Dziecka w Równem</t>
  </si>
  <si>
    <t>853</t>
  </si>
  <si>
    <t>85333</t>
  </si>
  <si>
    <t>Pozostałe zadania w zakresie polityki społecznej</t>
  </si>
  <si>
    <t>Powiatowe Urzędy Pracy</t>
  </si>
  <si>
    <t>Wynagrodzenia i pochodne</t>
  </si>
  <si>
    <t>Wynagrodzenia i pochodne finansowane ze środków europejskich - projekt "Nadeszła twoja szansa" - część unijna</t>
  </si>
  <si>
    <t>Wynagrodzenia i pochodne finansowane ze środków europejskich - projekt "Bądź aktywny nadeszła twoja szansa" - część unijna</t>
  </si>
  <si>
    <t xml:space="preserve">Pozostałe wydatki bieżace </t>
  </si>
  <si>
    <t>Wydatki bieżące finansowane ze środków europejskich - projekt "Nadeszła twoja szansa" część unijna</t>
  </si>
  <si>
    <t>Wydatki bieżące finansowane ze środków europejskich - projekt "Bądź aktywny nadeszła twoja szansa" część unijna</t>
  </si>
  <si>
    <t>85395</t>
  </si>
  <si>
    <t xml:space="preserve">Pozostała działalność </t>
  </si>
  <si>
    <t>Wynagrodzenia i pochodne finansowane ze środków unijnych program "Okno na świat"</t>
  </si>
  <si>
    <t>Wynagrodzenia i pochodne finansowane ze środków krajowych program "Okno na świat"</t>
  </si>
  <si>
    <t xml:space="preserve">Wydatki bieżące finansowane ze środków unijnych program "Okno na świat" </t>
  </si>
  <si>
    <t xml:space="preserve">Wydatki bieżące finansowane ze środków krajowych program "Okno na świat" </t>
  </si>
  <si>
    <r>
      <rPr>
        <sz val="11"/>
        <color indexed="8"/>
        <rFont val="Arial CE"/>
        <charset val="238"/>
      </rPr>
      <t xml:space="preserve">Zwiększa się wydatki o kwotę </t>
    </r>
    <r>
      <rPr>
        <b/>
        <sz val="11"/>
        <color indexed="8"/>
        <rFont val="Arial CE"/>
        <charset val="238"/>
      </rPr>
      <t xml:space="preserve"> 6.401.323 zł</t>
    </r>
  </si>
  <si>
    <t>Wydatki bieżące finansowane ze środków krajowych - projekt "Bądź aktywny nadeszła twoja szansa" część krajowa</t>
  </si>
  <si>
    <t>Wydatki bieżące finansowane ze środków krajowych - projekt "Nadeszła twoja szansa" część krajowa</t>
  </si>
  <si>
    <t>Wynagrodzenia i pochodne finansowane ze środków krajowych- projekt "Nadeszła twoja szansa" - część krajowa</t>
  </si>
  <si>
    <t>Wynagrodzenia i pochodne finansowane ze środków krajowych - projekt "Bądź aktywny nadeszła twoja szansa" - część krajowa</t>
  </si>
  <si>
    <t>4. Budowa drogi Zawady-Emilianów gm. Radzymin (projekt)</t>
  </si>
  <si>
    <t>Montaż drzwi dymoszczelnych na korytarzach w ZS w Wołominie</t>
  </si>
  <si>
    <t>85295</t>
  </si>
  <si>
    <t xml:space="preserve">Wydatki bieżące </t>
  </si>
  <si>
    <t>Dotacje na realizację programu współpracy</t>
  </si>
  <si>
    <r>
      <t>Plan wydatków po zmianach wyniesie</t>
    </r>
    <r>
      <rPr>
        <b/>
        <sz val="11"/>
        <color indexed="8"/>
        <rFont val="Arial CE"/>
        <charset val="238"/>
      </rPr>
      <t xml:space="preserve">   159.473.505 zł</t>
    </r>
  </si>
  <si>
    <t>2. Dokończenie budowy chodnika w Zaścieniach, gm Dąbrówka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</si>
</sst>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name val="Arial CE"/>
      <charset val="238"/>
    </font>
    <font>
      <b/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b/>
      <i/>
      <sz val="11"/>
      <color theme="1"/>
      <name val="Arial CE"/>
      <charset val="238"/>
    </font>
    <font>
      <sz val="12"/>
      <color theme="1"/>
      <name val="Arial CE"/>
      <charset val="238"/>
    </font>
    <font>
      <b/>
      <i/>
      <sz val="10"/>
      <color theme="1"/>
      <name val="Arial CE"/>
      <charset val="238"/>
    </font>
    <font>
      <i/>
      <sz val="12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2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0" fillId="0" borderId="0" xfId="0" applyFont="1"/>
    <xf numFmtId="49" fontId="25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top" wrapText="1"/>
    </xf>
    <xf numFmtId="3" fontId="26" fillId="0" borderId="10" xfId="0" applyNumberFormat="1" applyFont="1" applyBorder="1" applyAlignment="1">
      <alignment horizontal="right" wrapText="1"/>
    </xf>
    <xf numFmtId="0" fontId="27" fillId="0" borderId="0" xfId="0" applyFont="1"/>
    <xf numFmtId="0" fontId="21" fillId="0" borderId="0" xfId="0" applyFont="1" applyAlignment="1">
      <alignment horizontal="center"/>
    </xf>
    <xf numFmtId="0" fontId="27" fillId="25" borderId="11" xfId="0" applyFont="1" applyFill="1" applyBorder="1" applyAlignment="1"/>
    <xf numFmtId="0" fontId="27" fillId="25" borderId="12" xfId="0" applyFont="1" applyFill="1" applyBorder="1" applyAlignment="1">
      <alignment horizontal="center"/>
    </xf>
    <xf numFmtId="3" fontId="25" fillId="25" borderId="10" xfId="0" applyNumberFormat="1" applyFont="1" applyFill="1" applyBorder="1" applyAlignment="1">
      <alignment horizontal="center" vertical="center" wrapText="1"/>
    </xf>
    <xf numFmtId="49" fontId="28" fillId="25" borderId="0" xfId="0" applyNumberFormat="1" applyFont="1" applyFill="1" applyBorder="1" applyAlignment="1">
      <alignment horizontal="center" vertical="center" wrapText="1"/>
    </xf>
    <xf numFmtId="3" fontId="25" fillId="25" borderId="0" xfId="0" applyNumberFormat="1" applyFont="1" applyFill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right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horizontal="center" wrapText="1"/>
    </xf>
    <xf numFmtId="0" fontId="0" fillId="0" borderId="0" xfId="0" applyAlignment="1"/>
    <xf numFmtId="3" fontId="29" fillId="25" borderId="10" xfId="0" applyNumberFormat="1" applyFont="1" applyFill="1" applyBorder="1" applyAlignment="1">
      <alignment horizontal="right" wrapText="1"/>
    </xf>
    <xf numFmtId="3" fontId="29" fillId="25" borderId="13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3" fontId="27" fillId="0" borderId="0" xfId="0" applyNumberFormat="1" applyFont="1"/>
    <xf numFmtId="3" fontId="34" fillId="25" borderId="10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4" fillId="25" borderId="13" xfId="0" applyNumberFormat="1" applyFont="1" applyFill="1" applyBorder="1" applyAlignment="1">
      <alignment horizontal="right" wrapText="1"/>
    </xf>
    <xf numFmtId="49" fontId="32" fillId="0" borderId="13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right" wrapText="1"/>
    </xf>
    <xf numFmtId="49" fontId="31" fillId="0" borderId="10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3" fontId="35" fillId="0" borderId="10" xfId="0" applyNumberFormat="1" applyFont="1" applyBorder="1" applyAlignment="1">
      <alignment horizontal="right" wrapText="1"/>
    </xf>
    <xf numFmtId="3" fontId="36" fillId="25" borderId="13" xfId="0" applyNumberFormat="1" applyFont="1" applyFill="1" applyBorder="1" applyAlignment="1">
      <alignment horizontal="right" wrapText="1"/>
    </xf>
    <xf numFmtId="3" fontId="32" fillId="25" borderId="13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left" vertical="center" wrapText="1"/>
    </xf>
    <xf numFmtId="49" fontId="35" fillId="0" borderId="13" xfId="0" applyNumberFormat="1" applyFont="1" applyBorder="1" applyAlignment="1">
      <alignment horizontal="left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49" fontId="29" fillId="25" borderId="11" xfId="0" applyNumberFormat="1" applyFont="1" applyFill="1" applyBorder="1" applyAlignment="1">
      <alignment horizontal="left" wrapText="1"/>
    </xf>
    <xf numFmtId="49" fontId="29" fillId="25" borderId="13" xfId="0" applyNumberFormat="1" applyFont="1" applyFill="1" applyBorder="1" applyAlignment="1">
      <alignment horizontal="left" wrapText="1"/>
    </xf>
    <xf numFmtId="49" fontId="35" fillId="0" borderId="11" xfId="0" applyNumberFormat="1" applyFont="1" applyBorder="1" applyAlignment="1">
      <alignment horizontal="left" vertical="center" wrapText="1"/>
    </xf>
    <xf numFmtId="49" fontId="35" fillId="0" borderId="1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wrapText="1"/>
    </xf>
    <xf numFmtId="49" fontId="26" fillId="0" borderId="13" xfId="0" applyNumberFormat="1" applyFont="1" applyBorder="1" applyAlignment="1">
      <alignment horizontal="left" wrapText="1"/>
    </xf>
    <xf numFmtId="0" fontId="26" fillId="25" borderId="0" xfId="0" applyFont="1" applyFill="1" applyAlignment="1">
      <alignment horizontal="left" vertical="center"/>
    </xf>
    <xf numFmtId="49" fontId="22" fillId="25" borderId="22" xfId="0" applyNumberFormat="1" applyFont="1" applyFill="1" applyBorder="1" applyAlignment="1">
      <alignment horizontal="left" vertical="center" wrapText="1"/>
    </xf>
    <xf numFmtId="49" fontId="28" fillId="25" borderId="12" xfId="0" applyNumberFormat="1" applyFont="1" applyFill="1" applyBorder="1" applyAlignment="1">
      <alignment horizontal="center" vertical="center" wrapText="1"/>
    </xf>
    <xf numFmtId="49" fontId="28" fillId="25" borderId="13" xfId="0" applyNumberFormat="1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49" fontId="36" fillId="0" borderId="11" xfId="0" applyNumberFormat="1" applyFont="1" applyBorder="1" applyAlignment="1">
      <alignment horizontal="left" wrapText="1"/>
    </xf>
    <xf numFmtId="49" fontId="34" fillId="0" borderId="13" xfId="0" applyNumberFormat="1" applyFont="1" applyBorder="1" applyAlignment="1">
      <alignment horizontal="left" wrapText="1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49" fontId="25" fillId="0" borderId="11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left" wrapText="1"/>
    </xf>
    <xf numFmtId="0" fontId="34" fillId="0" borderId="18" xfId="0" applyFont="1" applyBorder="1" applyAlignment="1">
      <alignment horizontal="left" wrapText="1"/>
    </xf>
    <xf numFmtId="49" fontId="36" fillId="0" borderId="17" xfId="0" applyNumberFormat="1" applyFont="1" applyBorder="1" applyAlignment="1">
      <alignment horizontal="left" wrapText="1"/>
    </xf>
    <xf numFmtId="0" fontId="36" fillId="0" borderId="18" xfId="0" applyFont="1" applyBorder="1" applyAlignment="1">
      <alignment horizontal="left" wrapText="1"/>
    </xf>
    <xf numFmtId="0" fontId="26" fillId="0" borderId="13" xfId="0" applyFont="1" applyBorder="1" applyAlignment="1">
      <alignment horizontal="left" wrapText="1"/>
    </xf>
    <xf numFmtId="49" fontId="29" fillId="0" borderId="11" xfId="0" applyNumberFormat="1" applyFont="1" applyBorder="1" applyAlignment="1">
      <alignment horizontal="left" wrapText="1"/>
    </xf>
    <xf numFmtId="49" fontId="29" fillId="0" borderId="13" xfId="0" applyNumberFormat="1" applyFont="1" applyBorder="1" applyAlignment="1">
      <alignment horizontal="left" wrapText="1"/>
    </xf>
    <xf numFmtId="49" fontId="31" fillId="0" borderId="17" xfId="0" applyNumberFormat="1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49" fontId="29" fillId="0" borderId="19" xfId="0" applyNumberFormat="1" applyFont="1" applyBorder="1" applyAlignment="1">
      <alignment horizontal="left" vertical="center" wrapText="1"/>
    </xf>
    <xf numFmtId="49" fontId="29" fillId="0" borderId="20" xfId="0" applyNumberFormat="1" applyFont="1" applyBorder="1" applyAlignment="1">
      <alignment horizontal="left" vertical="center" wrapText="1"/>
    </xf>
    <xf numFmtId="49" fontId="36" fillId="0" borderId="13" xfId="0" applyNumberFormat="1" applyFont="1" applyBorder="1" applyAlignment="1">
      <alignment horizontal="left" wrapText="1"/>
    </xf>
    <xf numFmtId="0" fontId="26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35" fillId="0" borderId="10" xfId="0" applyNumberFormat="1" applyFont="1" applyBorder="1" applyAlignment="1">
      <alignment horizontal="left" vertical="center" wrapText="1"/>
    </xf>
    <xf numFmtId="49" fontId="31" fillId="25" borderId="11" xfId="0" applyNumberFormat="1" applyFont="1" applyFill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29" fillId="25" borderId="13" xfId="0" applyFont="1" applyFill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49" fontId="32" fillId="0" borderId="11" xfId="0" applyNumberFormat="1" applyFont="1" applyBorder="1" applyAlignment="1">
      <alignment horizontal="left" vertical="center" wrapText="1"/>
    </xf>
    <xf numFmtId="49" fontId="32" fillId="0" borderId="13" xfId="0" applyNumberFormat="1" applyFont="1" applyBorder="1" applyAlignment="1">
      <alignment horizontal="left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45" zoomScale="90" zoomScaleNormal="90" zoomScaleSheetLayoutView="48" workbookViewId="0">
      <selection activeCell="C13" sqref="C13:D13"/>
    </sheetView>
  </sheetViews>
  <sheetFormatPr defaultRowHeight="12.75"/>
  <cols>
    <col min="1" max="1" width="10.85546875" customWidth="1"/>
    <col min="2" max="2" width="13.42578125" customWidth="1"/>
    <col min="3" max="3" width="47.7109375" customWidth="1"/>
    <col min="4" max="4" width="82.42578125" customWidth="1"/>
    <col min="5" max="5" width="15.7109375" customWidth="1"/>
    <col min="6" max="6" width="14.85546875" customWidth="1"/>
  </cols>
  <sheetData>
    <row r="1" spans="1:6" ht="26.25" customHeight="1">
      <c r="A1" s="2"/>
      <c r="B1" s="65" t="s">
        <v>7</v>
      </c>
      <c r="C1" s="65"/>
      <c r="D1" s="65"/>
      <c r="E1" s="65"/>
    </row>
    <row r="2" spans="1:6" ht="12" customHeight="1">
      <c r="A2" s="2"/>
      <c r="B2" s="7"/>
      <c r="C2" s="7"/>
      <c r="D2" s="7"/>
      <c r="E2" s="7"/>
    </row>
    <row r="3" spans="1:6" s="1" customFormat="1" ht="18.75" customHeight="1">
      <c r="A3" s="54" t="s">
        <v>0</v>
      </c>
      <c r="B3" s="56" t="s">
        <v>1</v>
      </c>
      <c r="C3" s="56" t="s">
        <v>4</v>
      </c>
      <c r="D3" s="58"/>
      <c r="E3" s="42" t="s">
        <v>5</v>
      </c>
      <c r="F3" s="42" t="s">
        <v>2</v>
      </c>
    </row>
    <row r="4" spans="1:6" s="1" customFormat="1" ht="12.75" customHeight="1">
      <c r="A4" s="55"/>
      <c r="B4" s="57"/>
      <c r="C4" s="59"/>
      <c r="D4" s="60"/>
      <c r="E4" s="43"/>
      <c r="F4" s="80"/>
    </row>
    <row r="5" spans="1:6" ht="21" customHeight="1">
      <c r="A5" s="3" t="s">
        <v>8</v>
      </c>
      <c r="B5" s="3"/>
      <c r="C5" s="66" t="s">
        <v>9</v>
      </c>
      <c r="D5" s="67"/>
      <c r="E5" s="15">
        <f>SUM(E6)</f>
        <v>160000</v>
      </c>
      <c r="F5" s="15">
        <f>SUM(F6)</f>
        <v>172000</v>
      </c>
    </row>
    <row r="6" spans="1:6" ht="21" customHeight="1">
      <c r="A6" s="3"/>
      <c r="B6" s="23" t="s">
        <v>10</v>
      </c>
      <c r="C6" s="63" t="s">
        <v>11</v>
      </c>
      <c r="D6" s="81"/>
      <c r="E6" s="15">
        <f>SUM(E9+E7)</f>
        <v>160000</v>
      </c>
      <c r="F6" s="15">
        <f>SUM(F7+F9)</f>
        <v>172000</v>
      </c>
    </row>
    <row r="7" spans="1:6" ht="21" customHeight="1">
      <c r="A7" s="3"/>
      <c r="B7" s="35"/>
      <c r="C7" s="87" t="s">
        <v>17</v>
      </c>
      <c r="D7" s="88"/>
      <c r="E7" s="15">
        <v>0</v>
      </c>
      <c r="F7" s="15">
        <f>SUM(F8)</f>
        <v>40000</v>
      </c>
    </row>
    <row r="8" spans="1:6" ht="21" customHeight="1">
      <c r="A8" s="3"/>
      <c r="B8" s="35"/>
      <c r="C8" s="77" t="s">
        <v>18</v>
      </c>
      <c r="D8" s="78"/>
      <c r="E8" s="32">
        <v>0</v>
      </c>
      <c r="F8" s="32">
        <v>40000</v>
      </c>
    </row>
    <row r="9" spans="1:6" ht="24" customHeight="1">
      <c r="A9" s="3"/>
      <c r="B9" s="14"/>
      <c r="C9" s="68" t="s">
        <v>6</v>
      </c>
      <c r="D9" s="69"/>
      <c r="E9" s="26">
        <f>SUM(E10:E13)</f>
        <v>160000</v>
      </c>
      <c r="F9" s="26">
        <f>SUM(F10:F13)</f>
        <v>132000</v>
      </c>
    </row>
    <row r="10" spans="1:6" ht="30" customHeight="1">
      <c r="A10" s="3"/>
      <c r="B10" s="17"/>
      <c r="C10" s="48" t="s">
        <v>19</v>
      </c>
      <c r="D10" s="49"/>
      <c r="E10" s="22">
        <v>0</v>
      </c>
      <c r="F10" s="21">
        <v>20000</v>
      </c>
    </row>
    <row r="11" spans="1:6" ht="30" customHeight="1">
      <c r="A11" s="3"/>
      <c r="B11" s="17"/>
      <c r="C11" s="48" t="s">
        <v>77</v>
      </c>
      <c r="D11" s="49"/>
      <c r="E11" s="22">
        <v>0</v>
      </c>
      <c r="F11" s="21">
        <v>100000</v>
      </c>
    </row>
    <row r="12" spans="1:6" ht="30" customHeight="1">
      <c r="A12" s="3"/>
      <c r="B12" s="17"/>
      <c r="C12" s="73" t="s">
        <v>20</v>
      </c>
      <c r="D12" s="74"/>
      <c r="E12" s="22">
        <v>160000</v>
      </c>
      <c r="F12" s="21">
        <v>0</v>
      </c>
    </row>
    <row r="13" spans="1:6" ht="30" customHeight="1">
      <c r="A13" s="3"/>
      <c r="B13" s="17"/>
      <c r="C13" s="73" t="s">
        <v>71</v>
      </c>
      <c r="D13" s="74"/>
      <c r="E13" s="22">
        <v>0</v>
      </c>
      <c r="F13" s="21">
        <v>12000</v>
      </c>
    </row>
    <row r="14" spans="1:6" ht="30" customHeight="1">
      <c r="A14" s="3" t="s">
        <v>21</v>
      </c>
      <c r="B14" s="3"/>
      <c r="C14" s="66" t="s">
        <v>23</v>
      </c>
      <c r="D14" s="67"/>
      <c r="E14" s="24">
        <f>SUM(E15)</f>
        <v>203200</v>
      </c>
      <c r="F14" s="24">
        <f>SUM(F15)</f>
        <v>203200</v>
      </c>
    </row>
    <row r="15" spans="1:6" ht="30" customHeight="1">
      <c r="A15" s="3"/>
      <c r="B15" s="30" t="s">
        <v>22</v>
      </c>
      <c r="C15" s="63" t="s">
        <v>24</v>
      </c>
      <c r="D15" s="81"/>
      <c r="E15" s="24">
        <f>SUM(E16)</f>
        <v>203200</v>
      </c>
      <c r="F15" s="24">
        <f>SUM(F19)</f>
        <v>203200</v>
      </c>
    </row>
    <row r="16" spans="1:6" ht="30" customHeight="1">
      <c r="A16" s="3"/>
      <c r="B16" s="30"/>
      <c r="C16" s="73" t="s">
        <v>17</v>
      </c>
      <c r="D16" s="86"/>
      <c r="E16" s="15">
        <f>SUM(E17+E18)</f>
        <v>203200</v>
      </c>
      <c r="F16" s="15">
        <v>0</v>
      </c>
    </row>
    <row r="17" spans="1:6" ht="30" customHeight="1">
      <c r="A17" s="4"/>
      <c r="B17" s="31"/>
      <c r="C17" s="44" t="s">
        <v>25</v>
      </c>
      <c r="D17" s="85"/>
      <c r="E17" s="32">
        <v>172720</v>
      </c>
      <c r="F17" s="5">
        <v>0</v>
      </c>
    </row>
    <row r="18" spans="1:6" ht="30" customHeight="1">
      <c r="A18" s="3"/>
      <c r="B18" s="3"/>
      <c r="C18" s="44" t="s">
        <v>26</v>
      </c>
      <c r="D18" s="85"/>
      <c r="E18" s="32">
        <v>30480</v>
      </c>
      <c r="F18" s="36">
        <v>0</v>
      </c>
    </row>
    <row r="19" spans="1:6" ht="30" customHeight="1">
      <c r="A19" s="3"/>
      <c r="B19" s="34"/>
      <c r="C19" s="44" t="s">
        <v>32</v>
      </c>
      <c r="D19" s="45"/>
      <c r="E19" s="24">
        <v>0</v>
      </c>
      <c r="F19" s="15">
        <f>SUM(F20+F21+F22+F23)</f>
        <v>203200</v>
      </c>
    </row>
    <row r="20" spans="1:6" ht="30" customHeight="1">
      <c r="A20" s="3"/>
      <c r="B20" s="34"/>
      <c r="C20" s="44" t="s">
        <v>33</v>
      </c>
      <c r="D20" s="45"/>
      <c r="E20" s="36">
        <v>0</v>
      </c>
      <c r="F20" s="32">
        <v>163795</v>
      </c>
    </row>
    <row r="21" spans="1:6" ht="30" customHeight="1">
      <c r="A21" s="3"/>
      <c r="B21" s="34"/>
      <c r="C21" s="44" t="s">
        <v>34</v>
      </c>
      <c r="D21" s="45"/>
      <c r="E21" s="36">
        <v>0</v>
      </c>
      <c r="F21" s="32">
        <v>28905</v>
      </c>
    </row>
    <row r="22" spans="1:6" ht="30" customHeight="1">
      <c r="A22" s="3"/>
      <c r="B22" s="34"/>
      <c r="C22" s="44" t="s">
        <v>35</v>
      </c>
      <c r="D22" s="45"/>
      <c r="E22" s="36">
        <v>0</v>
      </c>
      <c r="F22" s="32">
        <v>8925</v>
      </c>
    </row>
    <row r="23" spans="1:6" ht="30" customHeight="1">
      <c r="A23" s="3"/>
      <c r="B23" s="34"/>
      <c r="C23" s="44" t="s">
        <v>36</v>
      </c>
      <c r="D23" s="45"/>
      <c r="E23" s="36">
        <v>0</v>
      </c>
      <c r="F23" s="32">
        <v>1575</v>
      </c>
    </row>
    <row r="24" spans="1:6" ht="30" customHeight="1">
      <c r="A24" s="3" t="s">
        <v>27</v>
      </c>
      <c r="B24" s="29"/>
      <c r="C24" s="63" t="s">
        <v>28</v>
      </c>
      <c r="D24" s="64"/>
      <c r="E24" s="24">
        <f>SUM(E25)</f>
        <v>32429</v>
      </c>
      <c r="F24" s="24">
        <v>0</v>
      </c>
    </row>
    <row r="25" spans="1:6" ht="30" customHeight="1">
      <c r="A25" s="3"/>
      <c r="B25" s="17" t="s">
        <v>30</v>
      </c>
      <c r="C25" s="75" t="s">
        <v>29</v>
      </c>
      <c r="D25" s="76"/>
      <c r="E25" s="26">
        <f>SUM(E26)</f>
        <v>32429</v>
      </c>
      <c r="F25" s="26">
        <v>0</v>
      </c>
    </row>
    <row r="26" spans="1:6" ht="30" customHeight="1">
      <c r="A26" s="3"/>
      <c r="B26" s="17"/>
      <c r="C26" s="73" t="s">
        <v>31</v>
      </c>
      <c r="D26" s="74"/>
      <c r="E26" s="22">
        <v>32429</v>
      </c>
      <c r="F26" s="21">
        <v>0</v>
      </c>
    </row>
    <row r="27" spans="1:6" ht="23.25" customHeight="1">
      <c r="A27" s="54" t="s">
        <v>0</v>
      </c>
      <c r="B27" s="56" t="s">
        <v>1</v>
      </c>
      <c r="C27" s="56" t="s">
        <v>4</v>
      </c>
      <c r="D27" s="58"/>
      <c r="E27" s="42" t="s">
        <v>5</v>
      </c>
      <c r="F27" s="42" t="s">
        <v>2</v>
      </c>
    </row>
    <row r="28" spans="1:6" ht="15" customHeight="1">
      <c r="A28" s="55"/>
      <c r="B28" s="57"/>
      <c r="C28" s="59"/>
      <c r="D28" s="60"/>
      <c r="E28" s="43"/>
      <c r="F28" s="80"/>
    </row>
    <row r="29" spans="1:6" ht="30" customHeight="1">
      <c r="A29" s="19" t="s">
        <v>12</v>
      </c>
      <c r="B29" s="19"/>
      <c r="C29" s="63" t="s">
        <v>13</v>
      </c>
      <c r="D29" s="64"/>
      <c r="E29" s="24">
        <f>SUM(E30+E34)</f>
        <v>12000</v>
      </c>
      <c r="F29" s="24">
        <f>SUM(F30+F34)</f>
        <v>21919</v>
      </c>
    </row>
    <row r="30" spans="1:6" ht="23.25" customHeight="1">
      <c r="A30" s="19"/>
      <c r="B30" s="27" t="s">
        <v>14</v>
      </c>
      <c r="C30" s="63" t="s">
        <v>15</v>
      </c>
      <c r="D30" s="64"/>
      <c r="E30" s="24">
        <v>0</v>
      </c>
      <c r="F30" s="24">
        <f>SUM(F31)</f>
        <v>21919</v>
      </c>
    </row>
    <row r="31" spans="1:6" ht="30" customHeight="1">
      <c r="A31" s="3"/>
      <c r="B31" s="17"/>
      <c r="C31" s="68" t="s">
        <v>17</v>
      </c>
      <c r="D31" s="69"/>
      <c r="E31" s="37">
        <v>0</v>
      </c>
      <c r="F31" s="28">
        <f>SUM(F32+F33)</f>
        <v>21919</v>
      </c>
    </row>
    <row r="32" spans="1:6" ht="30" customHeight="1">
      <c r="A32" s="3"/>
      <c r="B32" s="17"/>
      <c r="C32" s="61" t="s">
        <v>37</v>
      </c>
      <c r="D32" s="62"/>
      <c r="E32" s="37">
        <v>0</v>
      </c>
      <c r="F32" s="22">
        <v>14309</v>
      </c>
    </row>
    <row r="33" spans="1:6" ht="30" customHeight="1">
      <c r="A33" s="3"/>
      <c r="B33" s="17"/>
      <c r="C33" s="61" t="s">
        <v>38</v>
      </c>
      <c r="D33" s="62"/>
      <c r="E33" s="22">
        <v>0</v>
      </c>
      <c r="F33" s="21">
        <v>7610</v>
      </c>
    </row>
    <row r="34" spans="1:6" ht="30" customHeight="1">
      <c r="A34" s="3"/>
      <c r="B34" s="17"/>
      <c r="C34" s="68" t="s">
        <v>6</v>
      </c>
      <c r="D34" s="69"/>
      <c r="E34" s="38">
        <f>SUM(E35)</f>
        <v>12000</v>
      </c>
      <c r="F34" s="38">
        <f>SUM(F35)</f>
        <v>0</v>
      </c>
    </row>
    <row r="35" spans="1:6" ht="30" customHeight="1">
      <c r="A35" s="3"/>
      <c r="B35" s="17"/>
      <c r="C35" s="61" t="s">
        <v>72</v>
      </c>
      <c r="D35" s="79"/>
      <c r="E35" s="22">
        <v>12000</v>
      </c>
      <c r="F35" s="21">
        <v>0</v>
      </c>
    </row>
    <row r="36" spans="1:6" s="20" customFormat="1" ht="22.5" customHeight="1">
      <c r="A36" s="19" t="s">
        <v>39</v>
      </c>
      <c r="B36" s="19"/>
      <c r="C36" s="63" t="s">
        <v>41</v>
      </c>
      <c r="D36" s="64"/>
      <c r="E36" s="24">
        <v>0</v>
      </c>
      <c r="F36" s="24">
        <f>SUM(F37)</f>
        <v>30000</v>
      </c>
    </row>
    <row r="37" spans="1:6" s="20" customFormat="1" ht="22.5" customHeight="1">
      <c r="A37" s="19"/>
      <c r="B37" s="23" t="s">
        <v>40</v>
      </c>
      <c r="C37" s="63" t="s">
        <v>42</v>
      </c>
      <c r="D37" s="64"/>
      <c r="E37" s="24">
        <v>0</v>
      </c>
      <c r="F37" s="24">
        <f>SUM(F38)</f>
        <v>30000</v>
      </c>
    </row>
    <row r="38" spans="1:6" ht="22.5" customHeight="1">
      <c r="A38" s="3"/>
      <c r="B38" s="14"/>
      <c r="C38" s="70" t="s">
        <v>43</v>
      </c>
      <c r="D38" s="71"/>
      <c r="E38" s="32">
        <v>0</v>
      </c>
      <c r="F38" s="32">
        <f>SUM(F39)</f>
        <v>30000</v>
      </c>
    </row>
    <row r="39" spans="1:6" ht="22.5" customHeight="1">
      <c r="A39" s="3"/>
      <c r="B39" s="14"/>
      <c r="C39" s="48" t="s">
        <v>44</v>
      </c>
      <c r="D39" s="72"/>
      <c r="E39" s="32">
        <v>0</v>
      </c>
      <c r="F39" s="32">
        <v>30000</v>
      </c>
    </row>
    <row r="40" spans="1:6" ht="22.5" customHeight="1">
      <c r="A40" s="4" t="s">
        <v>45</v>
      </c>
      <c r="B40" s="13"/>
      <c r="C40" s="83" t="s">
        <v>46</v>
      </c>
      <c r="D40" s="84"/>
      <c r="E40" s="15">
        <f>SUM(E41+E44)</f>
        <v>10000</v>
      </c>
      <c r="F40" s="15">
        <f>SUM(F41+F44)</f>
        <v>5000</v>
      </c>
    </row>
    <row r="41" spans="1:6" ht="22.5" customHeight="1">
      <c r="A41" s="3"/>
      <c r="B41" s="33" t="s">
        <v>47</v>
      </c>
      <c r="C41" s="63" t="s">
        <v>48</v>
      </c>
      <c r="D41" s="64"/>
      <c r="E41" s="24">
        <v>0</v>
      </c>
      <c r="F41" s="24">
        <f>SUM(F42)</f>
        <v>5000</v>
      </c>
    </row>
    <row r="42" spans="1:6" ht="22.5" customHeight="1">
      <c r="A42" s="3"/>
      <c r="B42" s="35"/>
      <c r="C42" s="46" t="s">
        <v>17</v>
      </c>
      <c r="D42" s="47"/>
      <c r="E42" s="36">
        <v>0</v>
      </c>
      <c r="F42" s="32">
        <f>SUM(F43)</f>
        <v>5000</v>
      </c>
    </row>
    <row r="43" spans="1:6" ht="22.5" customHeight="1">
      <c r="A43" s="3"/>
      <c r="B43" s="23"/>
      <c r="C43" s="82" t="s">
        <v>49</v>
      </c>
      <c r="D43" s="82"/>
      <c r="E43" s="36">
        <v>0</v>
      </c>
      <c r="F43" s="32">
        <v>5000</v>
      </c>
    </row>
    <row r="44" spans="1:6" ht="22.5" customHeight="1">
      <c r="A44" s="3"/>
      <c r="B44" s="33" t="s">
        <v>73</v>
      </c>
      <c r="C44" s="63" t="s">
        <v>61</v>
      </c>
      <c r="D44" s="64"/>
      <c r="E44" s="24">
        <f>SUM(E45)</f>
        <v>10000</v>
      </c>
      <c r="F44" s="24">
        <f>SUM(F45)</f>
        <v>0</v>
      </c>
    </row>
    <row r="45" spans="1:6" ht="22.5" customHeight="1">
      <c r="A45" s="3"/>
      <c r="B45" s="39"/>
      <c r="C45" s="46" t="s">
        <v>17</v>
      </c>
      <c r="D45" s="47"/>
      <c r="E45" s="36">
        <f>SUM(E46)</f>
        <v>10000</v>
      </c>
      <c r="F45" s="36">
        <f>SUM(F46)</f>
        <v>0</v>
      </c>
    </row>
    <row r="46" spans="1:6" ht="22.5" customHeight="1">
      <c r="A46" s="3"/>
      <c r="B46" s="39"/>
      <c r="C46" s="82" t="s">
        <v>74</v>
      </c>
      <c r="D46" s="82"/>
      <c r="E46" s="18">
        <v>10000</v>
      </c>
      <c r="F46" s="5">
        <v>0</v>
      </c>
    </row>
    <row r="47" spans="1:6" ht="22.5" customHeight="1">
      <c r="A47" s="3" t="s">
        <v>50</v>
      </c>
      <c r="B47" s="35"/>
      <c r="C47" s="63" t="s">
        <v>52</v>
      </c>
      <c r="D47" s="64"/>
      <c r="E47" s="24">
        <v>0</v>
      </c>
      <c r="F47" s="24">
        <f>SUM(F61+F48)</f>
        <v>6386833</v>
      </c>
    </row>
    <row r="48" spans="1:6" ht="22.5" customHeight="1">
      <c r="A48" s="3"/>
      <c r="B48" s="35" t="s">
        <v>51</v>
      </c>
      <c r="C48" s="63" t="s">
        <v>53</v>
      </c>
      <c r="D48" s="64"/>
      <c r="E48" s="24">
        <v>0</v>
      </c>
      <c r="F48" s="24">
        <f>SUM(F56+F49)</f>
        <v>6353700</v>
      </c>
    </row>
    <row r="49" spans="1:6" ht="22.5" customHeight="1">
      <c r="A49" s="3"/>
      <c r="B49" s="35"/>
      <c r="C49" s="46" t="s">
        <v>54</v>
      </c>
      <c r="D49" s="47"/>
      <c r="E49" s="36">
        <v>0</v>
      </c>
      <c r="F49" s="36">
        <f>SUM(F50:F53)</f>
        <v>635653</v>
      </c>
    </row>
    <row r="50" spans="1:6" ht="22.5" customHeight="1">
      <c r="A50" s="3"/>
      <c r="B50" s="35"/>
      <c r="C50" s="46" t="s">
        <v>55</v>
      </c>
      <c r="D50" s="47"/>
      <c r="E50" s="36">
        <v>0</v>
      </c>
      <c r="F50" s="36">
        <v>3232</v>
      </c>
    </row>
    <row r="51" spans="1:6" ht="29.25" customHeight="1">
      <c r="A51" s="3"/>
      <c r="B51" s="35"/>
      <c r="C51" s="46" t="s">
        <v>69</v>
      </c>
      <c r="D51" s="47"/>
      <c r="E51" s="36">
        <v>0</v>
      </c>
      <c r="F51" s="36">
        <v>571</v>
      </c>
    </row>
    <row r="52" spans="1:6" ht="30" customHeight="1">
      <c r="A52" s="3"/>
      <c r="B52" s="35"/>
      <c r="C52" s="46" t="s">
        <v>56</v>
      </c>
      <c r="D52" s="47"/>
      <c r="E52" s="36">
        <v>0</v>
      </c>
      <c r="F52" s="36">
        <v>428026</v>
      </c>
    </row>
    <row r="53" spans="1:6" ht="32.25" customHeight="1">
      <c r="A53" s="3"/>
      <c r="B53" s="35"/>
      <c r="C53" s="46" t="s">
        <v>70</v>
      </c>
      <c r="D53" s="47"/>
      <c r="E53" s="36">
        <v>0</v>
      </c>
      <c r="F53" s="36">
        <v>203824</v>
      </c>
    </row>
    <row r="54" spans="1:6" ht="32.25" customHeight="1">
      <c r="A54" s="54" t="s">
        <v>0</v>
      </c>
      <c r="B54" s="56" t="s">
        <v>1</v>
      </c>
      <c r="C54" s="56" t="s">
        <v>4</v>
      </c>
      <c r="D54" s="58"/>
      <c r="E54" s="42" t="s">
        <v>5</v>
      </c>
      <c r="F54" s="42" t="s">
        <v>2</v>
      </c>
    </row>
    <row r="55" spans="1:6" ht="19.5" customHeight="1">
      <c r="A55" s="55"/>
      <c r="B55" s="57"/>
      <c r="C55" s="59"/>
      <c r="D55" s="60"/>
      <c r="E55" s="43"/>
      <c r="F55" s="80"/>
    </row>
    <row r="56" spans="1:6" ht="22.5" customHeight="1">
      <c r="A56" s="3"/>
      <c r="B56" s="35"/>
      <c r="C56" s="46" t="s">
        <v>57</v>
      </c>
      <c r="D56" s="47"/>
      <c r="E56" s="36">
        <v>0</v>
      </c>
      <c r="F56" s="36">
        <f>SUM(F57:F60)</f>
        <v>5718047</v>
      </c>
    </row>
    <row r="57" spans="1:6" ht="22.5" customHeight="1">
      <c r="A57" s="3"/>
      <c r="B57" s="35"/>
      <c r="C57" s="46" t="s">
        <v>58</v>
      </c>
      <c r="D57" s="47"/>
      <c r="E57" s="36">
        <v>0</v>
      </c>
      <c r="F57" s="36">
        <v>423</v>
      </c>
    </row>
    <row r="58" spans="1:6" ht="22.5" customHeight="1">
      <c r="A58" s="3"/>
      <c r="B58" s="35"/>
      <c r="C58" s="46" t="s">
        <v>68</v>
      </c>
      <c r="D58" s="47"/>
      <c r="E58" s="36">
        <v>0</v>
      </c>
      <c r="F58" s="36">
        <v>74</v>
      </c>
    </row>
    <row r="59" spans="1:6" ht="22.5" customHeight="1">
      <c r="A59" s="3"/>
      <c r="B59" s="35"/>
      <c r="C59" s="46" t="s">
        <v>59</v>
      </c>
      <c r="D59" s="47"/>
      <c r="E59" s="36">
        <v>0</v>
      </c>
      <c r="F59" s="36">
        <v>3934024</v>
      </c>
    </row>
    <row r="60" spans="1:6" ht="22.5" customHeight="1">
      <c r="A60" s="3"/>
      <c r="B60" s="35"/>
      <c r="C60" s="46" t="s">
        <v>67</v>
      </c>
      <c r="D60" s="47"/>
      <c r="E60" s="36">
        <v>0</v>
      </c>
      <c r="F60" s="36">
        <v>1783526</v>
      </c>
    </row>
    <row r="61" spans="1:6" ht="22.5" customHeight="1">
      <c r="A61" s="3"/>
      <c r="B61" s="35" t="s">
        <v>60</v>
      </c>
      <c r="C61" s="63" t="s">
        <v>61</v>
      </c>
      <c r="D61" s="64"/>
      <c r="E61" s="24">
        <v>0</v>
      </c>
      <c r="F61" s="24">
        <f>SUM(F62+F65+F67)</f>
        <v>33133</v>
      </c>
    </row>
    <row r="62" spans="1:6" ht="22.5" customHeight="1">
      <c r="A62" s="3"/>
      <c r="B62" s="35"/>
      <c r="C62" s="46" t="s">
        <v>54</v>
      </c>
      <c r="D62" s="47"/>
      <c r="E62" s="36">
        <v>0</v>
      </c>
      <c r="F62" s="36">
        <f>SUM(F63:F64)</f>
        <v>8052</v>
      </c>
    </row>
    <row r="63" spans="1:6" ht="22.5" customHeight="1">
      <c r="A63" s="3"/>
      <c r="B63" s="35"/>
      <c r="C63" s="46" t="s">
        <v>62</v>
      </c>
      <c r="D63" s="47"/>
      <c r="E63" s="36">
        <v>0</v>
      </c>
      <c r="F63" s="36">
        <v>6844</v>
      </c>
    </row>
    <row r="64" spans="1:6" ht="22.5" customHeight="1">
      <c r="A64" s="3"/>
      <c r="B64" s="35"/>
      <c r="C64" s="46" t="s">
        <v>63</v>
      </c>
      <c r="D64" s="47"/>
      <c r="E64" s="36">
        <v>0</v>
      </c>
      <c r="F64" s="36">
        <v>1208</v>
      </c>
    </row>
    <row r="65" spans="1:6" ht="22.5" customHeight="1">
      <c r="A65" s="3"/>
      <c r="B65" s="39"/>
      <c r="C65" s="70" t="s">
        <v>43</v>
      </c>
      <c r="D65" s="71"/>
      <c r="E65" s="36"/>
      <c r="F65" s="36">
        <f>SUM(F66)</f>
        <v>10000</v>
      </c>
    </row>
    <row r="66" spans="1:6" ht="22.5" customHeight="1">
      <c r="A66" s="3"/>
      <c r="B66" s="39"/>
      <c r="C66" s="40" t="s">
        <v>75</v>
      </c>
      <c r="D66" s="41"/>
      <c r="E66" s="36"/>
      <c r="F66" s="36">
        <v>10000</v>
      </c>
    </row>
    <row r="67" spans="1:6" ht="22.5" customHeight="1">
      <c r="A67" s="3"/>
      <c r="B67" s="35"/>
      <c r="C67" s="46" t="s">
        <v>17</v>
      </c>
      <c r="D67" s="47"/>
      <c r="E67" s="36">
        <v>0</v>
      </c>
      <c r="F67" s="36">
        <f>SUM(F68:F69)</f>
        <v>15081</v>
      </c>
    </row>
    <row r="68" spans="1:6" ht="22.5" customHeight="1">
      <c r="A68" s="3"/>
      <c r="B68" s="35"/>
      <c r="C68" s="46" t="s">
        <v>64</v>
      </c>
      <c r="D68" s="47"/>
      <c r="E68" s="36">
        <v>0</v>
      </c>
      <c r="F68" s="36">
        <v>12819</v>
      </c>
    </row>
    <row r="69" spans="1:6" ht="22.5" customHeight="1">
      <c r="A69" s="3"/>
      <c r="B69" s="16"/>
      <c r="C69" s="46" t="s">
        <v>65</v>
      </c>
      <c r="D69" s="47"/>
      <c r="E69" s="36">
        <v>0</v>
      </c>
      <c r="F69" s="18">
        <v>2262</v>
      </c>
    </row>
    <row r="70" spans="1:6" ht="24.75" customHeight="1">
      <c r="A70" s="8"/>
      <c r="B70" s="9"/>
      <c r="C70" s="52" t="s">
        <v>3</v>
      </c>
      <c r="D70" s="53"/>
      <c r="E70" s="10">
        <f>SUM(E5+E14+E24+E29+E36+E40+E47)</f>
        <v>417629</v>
      </c>
      <c r="F70" s="10">
        <f>SUM(F5+F14+F24+F29+F36+F40+F47)</f>
        <v>6818952</v>
      </c>
    </row>
    <row r="71" spans="1:6" ht="18.75" customHeight="1">
      <c r="A71" s="51" t="s">
        <v>66</v>
      </c>
      <c r="B71" s="51"/>
      <c r="C71" s="51"/>
      <c r="D71" s="11"/>
      <c r="E71" s="12"/>
      <c r="F71" s="12"/>
    </row>
    <row r="72" spans="1:6" ht="17.25" customHeight="1">
      <c r="A72" s="50" t="s">
        <v>76</v>
      </c>
      <c r="B72" s="50"/>
      <c r="C72" s="50"/>
      <c r="D72" s="6"/>
      <c r="E72" s="6"/>
      <c r="F72" s="6"/>
    </row>
    <row r="73" spans="1:6" ht="18" customHeight="1">
      <c r="A73" s="6"/>
      <c r="B73" s="6"/>
      <c r="C73" s="6"/>
      <c r="D73" s="6"/>
      <c r="E73" s="6"/>
      <c r="F73" s="6"/>
    </row>
    <row r="74" spans="1:6" ht="18" customHeight="1">
      <c r="A74" s="6"/>
      <c r="B74" s="6"/>
      <c r="C74" s="6"/>
      <c r="D74" s="25"/>
      <c r="E74" s="6"/>
      <c r="F74" s="6"/>
    </row>
    <row r="75" spans="1:6" ht="18" customHeight="1">
      <c r="A75" s="6"/>
      <c r="B75" s="6"/>
      <c r="C75" s="6"/>
      <c r="D75" s="6"/>
      <c r="E75" s="6"/>
      <c r="F75" s="6"/>
    </row>
    <row r="76" spans="1:6" ht="18" customHeight="1">
      <c r="A76" s="6"/>
      <c r="B76" s="6"/>
      <c r="C76" s="6"/>
      <c r="D76" s="6"/>
      <c r="E76" s="6"/>
      <c r="F76" s="6"/>
    </row>
    <row r="77" spans="1:6" ht="18" customHeight="1">
      <c r="A77" s="6"/>
      <c r="B77" s="6"/>
      <c r="C77" s="6"/>
      <c r="D77" s="6"/>
      <c r="E77" s="6"/>
      <c r="F77" s="6"/>
    </row>
    <row r="78" spans="1:6" ht="18" customHeight="1">
      <c r="A78" s="6"/>
      <c r="B78" s="6"/>
      <c r="C78" s="6" t="s">
        <v>16</v>
      </c>
      <c r="D78" s="6"/>
      <c r="E78" s="6"/>
      <c r="F78" s="6"/>
    </row>
    <row r="79" spans="1:6" ht="18" customHeight="1">
      <c r="A79" s="6"/>
      <c r="B79" s="6"/>
      <c r="C79" s="6"/>
      <c r="D79" s="6"/>
      <c r="E79" s="6"/>
      <c r="F79" s="6"/>
    </row>
    <row r="80" spans="1:6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</sheetData>
  <mergeCells count="79">
    <mergeCell ref="E54:E55"/>
    <mergeCell ref="F54:F55"/>
    <mergeCell ref="C44:D44"/>
    <mergeCell ref="C45:D45"/>
    <mergeCell ref="C46:D46"/>
    <mergeCell ref="C50:D50"/>
    <mergeCell ref="C51:D51"/>
    <mergeCell ref="C52:D52"/>
    <mergeCell ref="C53:D53"/>
    <mergeCell ref="C65:D65"/>
    <mergeCell ref="A54:A55"/>
    <mergeCell ref="B54:B55"/>
    <mergeCell ref="C54:D55"/>
    <mergeCell ref="C61:D61"/>
    <mergeCell ref="C62:D62"/>
    <mergeCell ref="C56:D56"/>
    <mergeCell ref="C57:D57"/>
    <mergeCell ref="C58:D58"/>
    <mergeCell ref="C59:D59"/>
    <mergeCell ref="C60:D60"/>
    <mergeCell ref="C63:D63"/>
    <mergeCell ref="C64:D64"/>
    <mergeCell ref="C67:D67"/>
    <mergeCell ref="C68:D68"/>
    <mergeCell ref="F3:F4"/>
    <mergeCell ref="E3:E4"/>
    <mergeCell ref="C6:D6"/>
    <mergeCell ref="C43:D43"/>
    <mergeCell ref="C41:D41"/>
    <mergeCell ref="C40:D40"/>
    <mergeCell ref="C18:D18"/>
    <mergeCell ref="C23:D23"/>
    <mergeCell ref="F27:F28"/>
    <mergeCell ref="C14:D14"/>
    <mergeCell ref="C15:D15"/>
    <mergeCell ref="C16:D16"/>
    <mergeCell ref="C17:D17"/>
    <mergeCell ref="C7:D7"/>
    <mergeCell ref="A3:A4"/>
    <mergeCell ref="C36:D36"/>
    <mergeCell ref="C19:D19"/>
    <mergeCell ref="C11:D11"/>
    <mergeCell ref="C12:D12"/>
    <mergeCell ref="C13:D13"/>
    <mergeCell ref="C35:D35"/>
    <mergeCell ref="C34:D34"/>
    <mergeCell ref="C38:D38"/>
    <mergeCell ref="C39:D39"/>
    <mergeCell ref="C37:D37"/>
    <mergeCell ref="C26:D26"/>
    <mergeCell ref="C22:D22"/>
    <mergeCell ref="C24:D24"/>
    <mergeCell ref="C25:D25"/>
    <mergeCell ref="C29:D29"/>
    <mergeCell ref="C30:D30"/>
    <mergeCell ref="C31:D31"/>
    <mergeCell ref="C33:D33"/>
    <mergeCell ref="B1:E1"/>
    <mergeCell ref="C3:D4"/>
    <mergeCell ref="B3:B4"/>
    <mergeCell ref="C5:D5"/>
    <mergeCell ref="C9:D9"/>
    <mergeCell ref="C8:D8"/>
    <mergeCell ref="E27:E28"/>
    <mergeCell ref="C20:D20"/>
    <mergeCell ref="C69:D69"/>
    <mergeCell ref="C10:D10"/>
    <mergeCell ref="A72:C72"/>
    <mergeCell ref="A71:C71"/>
    <mergeCell ref="C70:D70"/>
    <mergeCell ref="A27:A28"/>
    <mergeCell ref="B27:B28"/>
    <mergeCell ref="C27:D28"/>
    <mergeCell ref="C21:D21"/>
    <mergeCell ref="C32:D32"/>
    <mergeCell ref="C42:D42"/>
    <mergeCell ref="C47:D47"/>
    <mergeCell ref="C48:D48"/>
    <mergeCell ref="C49:D49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51" fitToHeight="12" orientation="landscape" horizontalDpi="4294967295" verticalDpi="300" r:id="rId1"/>
  <headerFooter alignWithMargins="0">
    <oddHeader xml:space="preserve">&amp;R&amp;9Tabela Nr 2
o Uchwały Rady Powiatu Wołomińskiego Nr  XL-468/2014
   z dnia 24 kwietnia  2014 r. </oddHeader>
  </headerFooter>
  <rowBreaks count="2" manualBreakCount="2">
    <brk id="26" max="7" man="1"/>
    <brk id="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2014-04-25T08:44:23Z</cp:lastPrinted>
  <dcterms:created xsi:type="dcterms:W3CDTF">2008-11-04T11:49:28Z</dcterms:created>
  <dcterms:modified xsi:type="dcterms:W3CDTF">2014-04-25T09:47:45Z</dcterms:modified>
</cp:coreProperties>
</file>